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<sst xmlns="http://schemas.openxmlformats.org/spreadsheetml/2006/main" count="292" uniqueCount="147">
  <si>
    <t>Mantenimiento de Edificios Escolares y Públicos  2008</t>
  </si>
  <si>
    <t>MONTO</t>
  </si>
  <si>
    <t xml:space="preserve">FECHA </t>
  </si>
  <si>
    <t>PLAZO</t>
  </si>
  <si>
    <t>Sistema</t>
  </si>
  <si>
    <t>Importe</t>
  </si>
  <si>
    <t>PAGADO</t>
  </si>
  <si>
    <t>INTERV.</t>
  </si>
  <si>
    <t xml:space="preserve">FALTANTE </t>
  </si>
  <si>
    <t>%</t>
  </si>
  <si>
    <t xml:space="preserve">MONTO </t>
  </si>
  <si>
    <t>PRESUP.</t>
  </si>
  <si>
    <t xml:space="preserve">FUNCIONARIO </t>
  </si>
  <si>
    <t>EXPTE.</t>
  </si>
  <si>
    <t>Nº.</t>
  </si>
  <si>
    <t>OBRA</t>
  </si>
  <si>
    <t>EMPRESA</t>
  </si>
  <si>
    <t>CONTRATO</t>
  </si>
  <si>
    <t>INICIO</t>
  </si>
  <si>
    <t>EJEC.</t>
  </si>
  <si>
    <t>Contratac.</t>
  </si>
  <si>
    <t>Nª</t>
  </si>
  <si>
    <t>CERTIF.</t>
  </si>
  <si>
    <t>TCP</t>
  </si>
  <si>
    <t xml:space="preserve"> EJECUTAR</t>
  </si>
  <si>
    <t>Ejecut.</t>
  </si>
  <si>
    <t>ACUMUL.</t>
  </si>
  <si>
    <t>UGG/UGC</t>
  </si>
  <si>
    <t>RESPONSABLE</t>
  </si>
  <si>
    <t>18757MO/07</t>
  </si>
  <si>
    <t>01</t>
  </si>
  <si>
    <t>REFAC.VARIAS ESC. Nº 22 JIN 7 Y CAAD - USHUAIA</t>
  </si>
  <si>
    <t>MATTEO ANGEL C.</t>
  </si>
  <si>
    <t>45 dias</t>
  </si>
  <si>
    <t>Ley 13064</t>
  </si>
  <si>
    <t>SI</t>
  </si>
  <si>
    <t>9010/551</t>
  </si>
  <si>
    <t>SUBSECRET.OBRAS</t>
  </si>
  <si>
    <t>1411xx/08</t>
  </si>
  <si>
    <t>Obras Públicas</t>
  </si>
  <si>
    <t>ZONA SUR</t>
  </si>
  <si>
    <t>3215xx/08</t>
  </si>
  <si>
    <t>Ajuste Alzado</t>
  </si>
  <si>
    <t>EN TRAMITE</t>
  </si>
  <si>
    <t>MMO.PALACIOS, Jorge</t>
  </si>
  <si>
    <t>4957xx/08</t>
  </si>
  <si>
    <t>18758MO/07</t>
  </si>
  <si>
    <t>02</t>
  </si>
  <si>
    <t>REFAC.VARIAS ESC. Nº 15 Y JIN 8  - USHUAIA</t>
  </si>
  <si>
    <t>KEFREN CONSTR.SRL</t>
  </si>
  <si>
    <t>9009/551</t>
  </si>
  <si>
    <t>1423XX/08</t>
  </si>
  <si>
    <t>3056XX/08</t>
  </si>
  <si>
    <t>18760MO/07</t>
  </si>
  <si>
    <t>03</t>
  </si>
  <si>
    <t>REFAC.VARIAS ESC. Nº 16 DR. ARTURO BASS  - USH</t>
  </si>
  <si>
    <t>9013/551</t>
  </si>
  <si>
    <t>1355xx/08</t>
  </si>
  <si>
    <t>3273xx/08</t>
  </si>
  <si>
    <t>18762MO/07</t>
  </si>
  <si>
    <t>04</t>
  </si>
  <si>
    <t>REFAC.VARIAS DE LOS SIST. DE CALEF. ESTAB.VS. USH</t>
  </si>
  <si>
    <t>JOFRE ORLANDO</t>
  </si>
  <si>
    <t>9011/551</t>
  </si>
  <si>
    <t>1885xx/08</t>
  </si>
  <si>
    <t>3310xx/08</t>
  </si>
  <si>
    <t>18763MO/07</t>
  </si>
  <si>
    <t>05</t>
  </si>
  <si>
    <t>REFAC.VARIAS ESC. Nº 3, 13 Y Nº 34 - USHUAIA</t>
  </si>
  <si>
    <t>9012/551</t>
  </si>
  <si>
    <t>1424XX/08</t>
  </si>
  <si>
    <t>3057XX/08</t>
  </si>
  <si>
    <t>18765MO/07</t>
  </si>
  <si>
    <t>06</t>
  </si>
  <si>
    <t>REFAC.VARIAS ESC.PROV.Nº1 DOMINGO F. S. -  USH</t>
  </si>
  <si>
    <t xml:space="preserve">ALEGRIA MICHEA </t>
  </si>
  <si>
    <t>9007/551</t>
  </si>
  <si>
    <t>SUBS.OBRAS Z.SUR</t>
  </si>
  <si>
    <t>1506mo/08</t>
  </si>
  <si>
    <t>13780MO/07</t>
  </si>
  <si>
    <t>7</t>
  </si>
  <si>
    <t>REGULARIZACIÓN DE INSTALACION DE GAS DIR. EPIDEM.</t>
  </si>
  <si>
    <t>9054/551</t>
  </si>
  <si>
    <t>(LUGONES CASA Nº 8)</t>
  </si>
  <si>
    <t>30 dias</t>
  </si>
  <si>
    <t>21044MO/07</t>
  </si>
  <si>
    <t>A.F</t>
  </si>
  <si>
    <t>14550MO/07</t>
  </si>
  <si>
    <t>08</t>
  </si>
  <si>
    <t>CENTRO DE ACCIÓN FAMILIAR (C.A.F)</t>
  </si>
  <si>
    <t>9050/551</t>
  </si>
  <si>
    <t>20257MO/07</t>
  </si>
  <si>
    <t>21633MO/07</t>
  </si>
  <si>
    <t>09</t>
  </si>
  <si>
    <t>RE-ACONDIC.EDIFICIOS PUBLICOS ESC. GRUPO 1 R. GDE.</t>
  </si>
  <si>
    <t xml:space="preserve">TECNOCLIMA FUEGUINA </t>
  </si>
  <si>
    <t>9000/551</t>
  </si>
  <si>
    <t>SUBS.INFRA.Z.NORTE</t>
  </si>
  <si>
    <t>3475mo/08</t>
  </si>
  <si>
    <t>MMO.LENCINAS, Mario</t>
  </si>
  <si>
    <t>21632MO/07</t>
  </si>
  <si>
    <t>10</t>
  </si>
  <si>
    <t>RE-ACONDIC.EDIFICIOS PUBLICOS ESC. GRUPO 2 R. GDE.</t>
  </si>
  <si>
    <t xml:space="preserve">ANGEL R. CORTES </t>
  </si>
  <si>
    <t>9001/551</t>
  </si>
  <si>
    <t>3359mo/08</t>
  </si>
  <si>
    <t>21634MO/07</t>
  </si>
  <si>
    <t>11</t>
  </si>
  <si>
    <t>RE-ACONDIC.EDIFICIOS PUBLICOS ESC. GRUPO 3 R. GDE.</t>
  </si>
  <si>
    <t>OCISER S.A</t>
  </si>
  <si>
    <t>9002/551</t>
  </si>
  <si>
    <t>3357mo/08</t>
  </si>
  <si>
    <t>21635MO/07</t>
  </si>
  <si>
    <t>12</t>
  </si>
  <si>
    <t>RE-ACONDIC.EDIFICIOS PUBLICOS ESC. GRUPO 4 R. GDE.</t>
  </si>
  <si>
    <t xml:space="preserve">LETTERIO CIFALA </t>
  </si>
  <si>
    <t>9003/551</t>
  </si>
  <si>
    <t>3368mo/08</t>
  </si>
  <si>
    <t>18764MO/07</t>
  </si>
  <si>
    <t>13</t>
  </si>
  <si>
    <t>AMPLIACIÓN DEPÓSITO Y ARCHIVO ESCUELA Nº 9 - USH</t>
  </si>
  <si>
    <t>GARCIA PATRICIA E.</t>
  </si>
  <si>
    <t>9008/551</t>
  </si>
  <si>
    <t>963MO/08</t>
  </si>
  <si>
    <t>14</t>
  </si>
  <si>
    <t>REG. DE GAS COLEGIO PROVINCIAL LOS ANDES -USH</t>
  </si>
  <si>
    <t>MONTAÑO HERBAS GUIDO</t>
  </si>
  <si>
    <t>9006/551</t>
  </si>
  <si>
    <t>962MO/08</t>
  </si>
  <si>
    <t>16</t>
  </si>
  <si>
    <t>TRABAJOS DE HERRERIA COLEGIO PROV. LOS ANDES - USH</t>
  </si>
  <si>
    <t>L.P SERVICIOS S.R.L</t>
  </si>
  <si>
    <t>21636MO/07</t>
  </si>
  <si>
    <t>17</t>
  </si>
  <si>
    <t>RE-ACONDIC.EDIFICIOS PUBLICOS ESC. GRUPO 5 R. GDE.</t>
  </si>
  <si>
    <t>MAKE</t>
  </si>
  <si>
    <t>9004/551</t>
  </si>
  <si>
    <t>4482MO/08</t>
  </si>
  <si>
    <t>961MO/08</t>
  </si>
  <si>
    <t>18</t>
  </si>
  <si>
    <t>REFAC. VARIAS COLEGIO PROVINCIAL LOS ANDES</t>
  </si>
  <si>
    <t>BIANCIOTTO R. ANIBAL</t>
  </si>
  <si>
    <t>21637MO/07</t>
  </si>
  <si>
    <t>19</t>
  </si>
  <si>
    <t>RE-ACONDIC.EDIFICIOS PUBLICOS ESC. GRUPO 6 R. GDE.</t>
  </si>
  <si>
    <t>TRANS-CONTROL S.R.L</t>
  </si>
  <si>
    <t>9005/551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</si>
</sst>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-MM\-YY"/>
    <numFmt numFmtId="168" formatCode="0"/>
    <numFmt numFmtId="169" formatCode="0%"/>
    <numFmt numFmtId="170" formatCode="0.00%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2" xfId="0" applyFont="1" applyBorder="1" applyAlignment="1">
      <alignment horizontal="left"/>
    </xf>
    <xf numFmtId="164" fontId="6" fillId="0" borderId="11" xfId="0" applyFont="1" applyBorder="1" applyAlignment="1">
      <alignment horizontal="center"/>
    </xf>
    <xf numFmtId="166" fontId="6" fillId="0" borderId="11" xfId="0" applyNumberFormat="1" applyFont="1" applyBorder="1" applyAlignment="1">
      <alignment horizontal="right"/>
    </xf>
    <xf numFmtId="167" fontId="5" fillId="0" borderId="13" xfId="0" applyNumberFormat="1" applyFont="1" applyFill="1" applyBorder="1" applyAlignment="1">
      <alignment horizontal="center"/>
    </xf>
    <xf numFmtId="167" fontId="6" fillId="0" borderId="14" xfId="0" applyNumberFormat="1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center"/>
    </xf>
    <xf numFmtId="166" fontId="5" fillId="2" borderId="11" xfId="0" applyNumberFormat="1" applyFont="1" applyFill="1" applyBorder="1" applyAlignment="1">
      <alignment/>
    </xf>
    <xf numFmtId="170" fontId="6" fillId="2" borderId="11" xfId="19" applyNumberFormat="1" applyFont="1" applyFill="1" applyBorder="1" applyAlignment="1" applyProtection="1">
      <alignment/>
      <protection/>
    </xf>
    <xf numFmtId="166" fontId="5" fillId="3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4" fontId="5" fillId="0" borderId="6" xfId="0" applyFont="1" applyBorder="1" applyAlignment="1">
      <alignment horizontal="left"/>
    </xf>
    <xf numFmtId="164" fontId="6" fillId="0" borderId="7" xfId="0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5" fillId="2" borderId="7" xfId="0" applyNumberFormat="1" applyFont="1" applyFill="1" applyBorder="1" applyAlignment="1">
      <alignment/>
    </xf>
    <xf numFmtId="170" fontId="6" fillId="2" borderId="7" xfId="19" applyNumberFormat="1" applyFont="1" applyFill="1" applyBorder="1" applyAlignment="1" applyProtection="1">
      <alignment/>
      <protection/>
    </xf>
    <xf numFmtId="166" fontId="5" fillId="3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18" xfId="0" applyFont="1" applyBorder="1" applyAlignment="1">
      <alignment horizontal="left"/>
    </xf>
    <xf numFmtId="164" fontId="6" fillId="0" borderId="17" xfId="0" applyFont="1" applyBorder="1" applyAlignment="1">
      <alignment horizontal="center"/>
    </xf>
    <xf numFmtId="166" fontId="6" fillId="0" borderId="17" xfId="0" applyNumberFormat="1" applyFont="1" applyBorder="1" applyAlignment="1">
      <alignment horizontal="right"/>
    </xf>
    <xf numFmtId="167" fontId="5" fillId="0" borderId="19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center"/>
    </xf>
    <xf numFmtId="168" fontId="5" fillId="0" borderId="20" xfId="0" applyNumberFormat="1" applyFon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5" fillId="2" borderId="17" xfId="0" applyNumberFormat="1" applyFont="1" applyFill="1" applyBorder="1" applyAlignment="1">
      <alignment/>
    </xf>
    <xf numFmtId="170" fontId="5" fillId="2" borderId="17" xfId="0" applyNumberFormat="1" applyFont="1" applyFill="1" applyBorder="1" applyAlignment="1">
      <alignment/>
    </xf>
    <xf numFmtId="166" fontId="5" fillId="3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6" fillId="0" borderId="21" xfId="0" applyFont="1" applyBorder="1" applyAlignment="1">
      <alignment/>
    </xf>
    <xf numFmtId="166" fontId="6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/>
    </xf>
    <xf numFmtId="170" fontId="6" fillId="2" borderId="17" xfId="19" applyNumberFormat="1" applyFont="1" applyFill="1" applyBorder="1" applyAlignment="1" applyProtection="1">
      <alignment/>
      <protection/>
    </xf>
    <xf numFmtId="166" fontId="5" fillId="3" borderId="17" xfId="0" applyNumberFormat="1" applyFont="1" applyFill="1" applyBorder="1" applyAlignment="1">
      <alignment horizontal="center"/>
    </xf>
    <xf numFmtId="164" fontId="5" fillId="0" borderId="11" xfId="0" applyFont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0" borderId="7" xfId="0" applyFont="1" applyBorder="1" applyAlignment="1">
      <alignment horizontal="left"/>
    </xf>
    <xf numFmtId="164" fontId="5" fillId="0" borderId="17" xfId="0" applyFont="1" applyBorder="1" applyAlignment="1">
      <alignment horizontal="left"/>
    </xf>
    <xf numFmtId="164" fontId="5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10" xfId="0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center"/>
    </xf>
    <xf numFmtId="164" fontId="6" fillId="0" borderId="5" xfId="0" applyFont="1" applyBorder="1" applyAlignment="1">
      <alignment horizontal="right"/>
    </xf>
    <xf numFmtId="167" fontId="5" fillId="0" borderId="0" xfId="0" applyNumberFormat="1" applyFont="1" applyFill="1" applyBorder="1" applyAlignment="1">
      <alignment/>
    </xf>
    <xf numFmtId="166" fontId="6" fillId="2" borderId="17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2" borderId="11" xfId="0" applyNumberFormat="1" applyFont="1" applyFill="1" applyBorder="1" applyAlignment="1">
      <alignment/>
    </xf>
    <xf numFmtId="164" fontId="6" fillId="0" borderId="25" xfId="0" applyFont="1" applyBorder="1" applyAlignment="1">
      <alignment horizontal="right"/>
    </xf>
    <xf numFmtId="165" fontId="5" fillId="0" borderId="26" xfId="0" applyNumberFormat="1" applyFont="1" applyBorder="1" applyAlignment="1">
      <alignment horizontal="center"/>
    </xf>
    <xf numFmtId="164" fontId="5" fillId="0" borderId="26" xfId="0" applyFont="1" applyBorder="1" applyAlignment="1">
      <alignment horizontal="left"/>
    </xf>
    <xf numFmtId="164" fontId="6" fillId="0" borderId="26" xfId="0" applyFont="1" applyBorder="1" applyAlignment="1">
      <alignment horizontal="center"/>
    </xf>
    <xf numFmtId="166" fontId="6" fillId="0" borderId="26" xfId="0" applyNumberFormat="1" applyFont="1" applyBorder="1" applyAlignment="1">
      <alignment horizontal="right"/>
    </xf>
    <xf numFmtId="167" fontId="5" fillId="0" borderId="26" xfId="0" applyNumberFormat="1" applyFont="1" applyFill="1" applyBorder="1" applyAlignment="1">
      <alignment/>
    </xf>
    <xf numFmtId="167" fontId="6" fillId="0" borderId="26" xfId="0" applyNumberFormat="1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66" fontId="6" fillId="2" borderId="26" xfId="0" applyNumberFormat="1" applyFont="1" applyFill="1" applyBorder="1" applyAlignment="1">
      <alignment/>
    </xf>
    <xf numFmtId="166" fontId="5" fillId="3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6" fontId="5" fillId="0" borderId="28" xfId="0" applyNumberFormat="1" applyFont="1" applyBorder="1" applyAlignment="1">
      <alignment/>
    </xf>
    <xf numFmtId="166" fontId="6" fillId="0" borderId="7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7.7109375" style="0" customWidth="1"/>
    <col min="2" max="2" width="3.421875" style="0" customWidth="1"/>
    <col min="3" max="3" width="29.7109375" style="0" customWidth="1"/>
    <col min="4" max="4" width="16.140625" style="0" customWidth="1"/>
    <col min="5" max="5" width="9.140625" style="0" customWidth="1"/>
    <col min="6" max="6" width="6.7109375" style="0" customWidth="1"/>
    <col min="7" max="7" width="6.140625" style="0" customWidth="1"/>
    <col min="8" max="8" width="9.00390625" style="0" customWidth="1"/>
    <col min="9" max="9" width="3.140625" style="0" customWidth="1"/>
    <col min="10" max="10" width="7.00390625" style="0" customWidth="1"/>
    <col min="11" max="11" width="8.421875" style="0" customWidth="1"/>
    <col min="12" max="12" width="7.00390625" style="0" customWidth="1"/>
    <col min="13" max="13" width="10.140625" style="0" customWidth="1"/>
    <col min="14" max="14" width="6.28125" style="0" customWidth="1"/>
    <col min="15" max="16" width="8.00390625" style="0" customWidth="1"/>
    <col min="17" max="17" width="13.57421875" style="0" customWidth="1"/>
    <col min="18" max="16384" width="11.7109375" style="0" customWidth="1"/>
  </cols>
  <sheetData>
    <row r="2" spans="1:3" ht="13.5">
      <c r="A2" s="1"/>
      <c r="B2" s="1"/>
      <c r="C2" s="2"/>
    </row>
    <row r="3" spans="1:5" ht="13.5">
      <c r="A3" s="1"/>
      <c r="B3" s="1"/>
      <c r="C3" s="2"/>
      <c r="E3" s="3"/>
    </row>
    <row r="4" spans="1:5" ht="13.5">
      <c r="A4" s="4"/>
      <c r="B4" s="4"/>
      <c r="E4" s="3"/>
    </row>
    <row r="5" spans="1:5" ht="13.5">
      <c r="A5" s="4"/>
      <c r="B5" s="4"/>
      <c r="E5" s="3"/>
    </row>
    <row r="6" spans="1:5" ht="13.5">
      <c r="A6" s="4"/>
      <c r="B6" s="4"/>
      <c r="E6" s="3"/>
    </row>
    <row r="7" spans="1:12" ht="15.75">
      <c r="A7" s="4"/>
      <c r="C7" s="5" t="s">
        <v>0</v>
      </c>
      <c r="D7" s="5"/>
      <c r="E7" s="5"/>
      <c r="F7" s="5"/>
      <c r="G7" s="5"/>
      <c r="H7" s="5"/>
      <c r="I7" s="5"/>
      <c r="J7" s="5"/>
      <c r="K7" s="5"/>
      <c r="L7" s="5"/>
    </row>
    <row r="8" spans="1:5" ht="13.5">
      <c r="A8" s="4"/>
      <c r="B8" s="4"/>
      <c r="E8" s="3"/>
    </row>
    <row r="9" spans="1:17" ht="13.5">
      <c r="A9" s="6"/>
      <c r="B9" s="7"/>
      <c r="C9" s="8"/>
      <c r="D9" s="8"/>
      <c r="E9" s="7" t="s">
        <v>1</v>
      </c>
      <c r="F9" s="7" t="s">
        <v>2</v>
      </c>
      <c r="G9" s="9" t="s">
        <v>3</v>
      </c>
      <c r="H9" s="9" t="s">
        <v>4</v>
      </c>
      <c r="I9" s="9"/>
      <c r="J9" s="7" t="s">
        <v>5</v>
      </c>
      <c r="K9" s="7" t="s">
        <v>6</v>
      </c>
      <c r="L9" s="7" t="s">
        <v>7</v>
      </c>
      <c r="M9" s="10" t="s">
        <v>8</v>
      </c>
      <c r="N9" s="10" t="s">
        <v>9</v>
      </c>
      <c r="O9" s="11" t="s">
        <v>10</v>
      </c>
      <c r="P9" s="12" t="s">
        <v>11</v>
      </c>
      <c r="Q9" s="13" t="s">
        <v>12</v>
      </c>
    </row>
    <row r="10" spans="1:17" ht="13.5">
      <c r="A10" s="14" t="s">
        <v>13</v>
      </c>
      <c r="B10" s="15" t="s">
        <v>14</v>
      </c>
      <c r="C10" s="16" t="s">
        <v>15</v>
      </c>
      <c r="D10" s="16" t="s">
        <v>16</v>
      </c>
      <c r="E10" s="16" t="s">
        <v>17</v>
      </c>
      <c r="F10" s="16" t="s">
        <v>18</v>
      </c>
      <c r="G10" s="17" t="s">
        <v>19</v>
      </c>
      <c r="H10" s="17" t="s">
        <v>20</v>
      </c>
      <c r="I10" s="18" t="s">
        <v>21</v>
      </c>
      <c r="J10" s="16" t="s">
        <v>22</v>
      </c>
      <c r="K10" s="16"/>
      <c r="L10" s="16" t="s">
        <v>23</v>
      </c>
      <c r="M10" s="19" t="s">
        <v>24</v>
      </c>
      <c r="N10" s="19" t="s">
        <v>25</v>
      </c>
      <c r="O10" s="20" t="s">
        <v>26</v>
      </c>
      <c r="P10" s="21" t="s">
        <v>27</v>
      </c>
      <c r="Q10" s="22" t="s">
        <v>28</v>
      </c>
    </row>
    <row r="11" spans="1:17" ht="13.5">
      <c r="A11" s="23" t="s">
        <v>29</v>
      </c>
      <c r="B11" s="24" t="s">
        <v>30</v>
      </c>
      <c r="C11" s="25" t="s">
        <v>31</v>
      </c>
      <c r="D11" s="26" t="s">
        <v>32</v>
      </c>
      <c r="E11" s="27">
        <v>192576</v>
      </c>
      <c r="F11" s="28">
        <v>39469</v>
      </c>
      <c r="G11" s="29" t="s">
        <v>33</v>
      </c>
      <c r="H11" s="29" t="s">
        <v>34</v>
      </c>
      <c r="I11" s="30"/>
      <c r="J11" s="31"/>
      <c r="K11" s="32"/>
      <c r="L11" s="32" t="s">
        <v>35</v>
      </c>
      <c r="M11" s="33">
        <f>+E11-O11</f>
        <v>124297.5</v>
      </c>
      <c r="N11" s="34">
        <f>O11/E11</f>
        <v>0.35455352691924225</v>
      </c>
      <c r="O11" s="35">
        <f>SUM(J12:J14)</f>
        <v>68278.5</v>
      </c>
      <c r="P11" s="36" t="s">
        <v>36</v>
      </c>
      <c r="Q11" s="37" t="s">
        <v>37</v>
      </c>
    </row>
    <row r="12" spans="1:17" ht="13.5">
      <c r="A12" s="38" t="s">
        <v>38</v>
      </c>
      <c r="B12" s="39"/>
      <c r="C12" s="40"/>
      <c r="D12" s="41"/>
      <c r="E12" s="42"/>
      <c r="F12" s="43"/>
      <c r="G12" s="44"/>
      <c r="H12" s="44" t="s">
        <v>39</v>
      </c>
      <c r="I12" s="45">
        <v>1</v>
      </c>
      <c r="J12" s="42">
        <v>22810.81</v>
      </c>
      <c r="K12" s="46" t="s">
        <v>35</v>
      </c>
      <c r="L12" s="46" t="s">
        <v>35</v>
      </c>
      <c r="M12" s="47"/>
      <c r="N12" s="48"/>
      <c r="O12" s="49"/>
      <c r="P12" s="50"/>
      <c r="Q12" s="51" t="s">
        <v>40</v>
      </c>
    </row>
    <row r="13" spans="1:17" ht="13.5">
      <c r="A13" s="38" t="s">
        <v>41</v>
      </c>
      <c r="B13" s="39"/>
      <c r="C13" s="40"/>
      <c r="D13" s="41"/>
      <c r="E13" s="42"/>
      <c r="F13" s="43"/>
      <c r="G13" s="44"/>
      <c r="H13" s="44" t="s">
        <v>42</v>
      </c>
      <c r="I13" s="45">
        <v>2</v>
      </c>
      <c r="J13" s="42">
        <v>24324.19</v>
      </c>
      <c r="K13" s="46" t="s">
        <v>43</v>
      </c>
      <c r="L13" s="46" t="s">
        <v>35</v>
      </c>
      <c r="M13" s="47"/>
      <c r="N13" s="48"/>
      <c r="O13" s="49"/>
      <c r="P13" s="50"/>
      <c r="Q13" s="51" t="s">
        <v>44</v>
      </c>
    </row>
    <row r="14" spans="1:17" ht="13.5">
      <c r="A14" s="52" t="s">
        <v>45</v>
      </c>
      <c r="B14" s="53"/>
      <c r="C14" s="54"/>
      <c r="D14" s="55"/>
      <c r="E14" s="56"/>
      <c r="F14" s="57"/>
      <c r="G14" s="58"/>
      <c r="H14" s="58"/>
      <c r="I14" s="59">
        <v>3</v>
      </c>
      <c r="J14" s="56">
        <v>21143.5</v>
      </c>
      <c r="K14" s="60" t="s">
        <v>43</v>
      </c>
      <c r="L14" s="60" t="s">
        <v>35</v>
      </c>
      <c r="M14" s="61"/>
      <c r="N14" s="62"/>
      <c r="O14" s="63"/>
      <c r="P14" s="64"/>
      <c r="Q14" s="65"/>
    </row>
    <row r="15" spans="1:17" ht="13.5">
      <c r="A15" s="23" t="s">
        <v>46</v>
      </c>
      <c r="B15" s="24" t="s">
        <v>47</v>
      </c>
      <c r="C15" s="25" t="s">
        <v>48</v>
      </c>
      <c r="D15" s="26" t="s">
        <v>49</v>
      </c>
      <c r="E15" s="27">
        <v>124695.45</v>
      </c>
      <c r="F15" s="28">
        <v>39469</v>
      </c>
      <c r="G15" s="29" t="s">
        <v>33</v>
      </c>
      <c r="H15" s="29" t="str">
        <f>H11</f>
        <v>Ley 13064</v>
      </c>
      <c r="I15" s="30"/>
      <c r="J15" s="31"/>
      <c r="K15" s="32"/>
      <c r="L15" s="32" t="s">
        <v>35</v>
      </c>
      <c r="M15" s="33">
        <f>+E15-O15</f>
        <v>15169.999999999985</v>
      </c>
      <c r="N15" s="34">
        <f>+O15/E15</f>
        <v>0.8783435963381183</v>
      </c>
      <c r="O15" s="35">
        <f>SUM(J16:J17)</f>
        <v>109525.45000000001</v>
      </c>
      <c r="P15" s="36" t="s">
        <v>50</v>
      </c>
      <c r="Q15" s="37" t="s">
        <v>37</v>
      </c>
    </row>
    <row r="16" spans="1:17" ht="13.5">
      <c r="A16" s="38" t="s">
        <v>51</v>
      </c>
      <c r="B16" s="39"/>
      <c r="C16" s="40"/>
      <c r="D16" s="41"/>
      <c r="E16" s="42"/>
      <c r="F16" s="43"/>
      <c r="G16" s="44"/>
      <c r="H16" s="44" t="s">
        <v>39</v>
      </c>
      <c r="I16" s="45">
        <v>1</v>
      </c>
      <c r="J16" s="42">
        <v>52069.55</v>
      </c>
      <c r="K16" s="46" t="s">
        <v>35</v>
      </c>
      <c r="L16" s="46" t="s">
        <v>35</v>
      </c>
      <c r="M16" s="47"/>
      <c r="N16" s="48"/>
      <c r="O16" s="49"/>
      <c r="P16" s="50"/>
      <c r="Q16" s="51" t="s">
        <v>40</v>
      </c>
    </row>
    <row r="17" spans="1:17" ht="13.5">
      <c r="A17" s="52" t="s">
        <v>52</v>
      </c>
      <c r="B17" s="53"/>
      <c r="C17" s="54"/>
      <c r="D17" s="55"/>
      <c r="E17" s="56"/>
      <c r="F17" s="57"/>
      <c r="G17" s="58"/>
      <c r="H17" s="58" t="s">
        <v>42</v>
      </c>
      <c r="I17" s="59">
        <v>2</v>
      </c>
      <c r="J17" s="56">
        <v>57455.9</v>
      </c>
      <c r="K17" s="60" t="s">
        <v>35</v>
      </c>
      <c r="L17" s="60" t="s">
        <v>35</v>
      </c>
      <c r="M17" s="61"/>
      <c r="N17" s="62"/>
      <c r="O17" s="63"/>
      <c r="P17" s="64"/>
      <c r="Q17" s="51" t="s">
        <v>44</v>
      </c>
    </row>
    <row r="18" spans="1:17" ht="13.5">
      <c r="A18" s="23" t="s">
        <v>53</v>
      </c>
      <c r="B18" s="24" t="s">
        <v>54</v>
      </c>
      <c r="C18" s="25" t="s">
        <v>55</v>
      </c>
      <c r="D18" s="26" t="s">
        <v>32</v>
      </c>
      <c r="E18" s="27">
        <v>145700</v>
      </c>
      <c r="F18" s="28">
        <v>39469</v>
      </c>
      <c r="G18" s="29" t="s">
        <v>33</v>
      </c>
      <c r="H18" s="29" t="str">
        <f>H15</f>
        <v>Ley 13064</v>
      </c>
      <c r="I18" s="30"/>
      <c r="J18" s="31"/>
      <c r="K18" s="32"/>
      <c r="L18" s="32" t="s">
        <v>35</v>
      </c>
      <c r="M18" s="33">
        <f>+E18-O18</f>
        <v>111804.63</v>
      </c>
      <c r="N18" s="34">
        <f>+O18/E18</f>
        <v>0.23263809196980098</v>
      </c>
      <c r="O18" s="35">
        <f>SUM(J19:J20)</f>
        <v>33895.37</v>
      </c>
      <c r="P18" s="36" t="s">
        <v>56</v>
      </c>
      <c r="Q18" s="37" t="s">
        <v>37</v>
      </c>
    </row>
    <row r="19" spans="1:17" ht="13.5">
      <c r="A19" s="38" t="s">
        <v>57</v>
      </c>
      <c r="B19" s="39"/>
      <c r="C19" s="40"/>
      <c r="D19" s="41"/>
      <c r="E19" s="42"/>
      <c r="F19" s="43"/>
      <c r="G19" s="44"/>
      <c r="H19" s="44" t="s">
        <v>39</v>
      </c>
      <c r="I19" s="45">
        <v>1</v>
      </c>
      <c r="J19" s="66">
        <v>22705.09</v>
      </c>
      <c r="K19" s="67" t="s">
        <v>35</v>
      </c>
      <c r="L19" s="67" t="s">
        <v>35</v>
      </c>
      <c r="M19" s="47"/>
      <c r="N19" s="48"/>
      <c r="O19" s="49"/>
      <c r="P19" s="50"/>
      <c r="Q19" s="51" t="s">
        <v>40</v>
      </c>
    </row>
    <row r="20" spans="1:17" ht="13.5">
      <c r="A20" s="52" t="s">
        <v>58</v>
      </c>
      <c r="B20" s="53"/>
      <c r="C20" s="54"/>
      <c r="D20" s="55"/>
      <c r="E20" s="56"/>
      <c r="F20" s="57"/>
      <c r="G20" s="58"/>
      <c r="H20" s="58" t="s">
        <v>42</v>
      </c>
      <c r="I20" s="59">
        <v>2</v>
      </c>
      <c r="J20" s="68">
        <v>11190.28</v>
      </c>
      <c r="K20" s="69" t="s">
        <v>35</v>
      </c>
      <c r="L20" s="69" t="s">
        <v>35</v>
      </c>
      <c r="M20" s="61"/>
      <c r="N20" s="62"/>
      <c r="O20" s="63"/>
      <c r="P20" s="64"/>
      <c r="Q20" s="51" t="s">
        <v>44</v>
      </c>
    </row>
    <row r="21" spans="1:17" ht="13.5">
      <c r="A21" s="23" t="s">
        <v>59</v>
      </c>
      <c r="B21" s="24" t="s">
        <v>60</v>
      </c>
      <c r="C21" s="25" t="s">
        <v>61</v>
      </c>
      <c r="D21" s="26" t="s">
        <v>62</v>
      </c>
      <c r="E21" s="27">
        <v>131750</v>
      </c>
      <c r="F21" s="28">
        <v>39468</v>
      </c>
      <c r="G21" s="29" t="s">
        <v>33</v>
      </c>
      <c r="H21" s="29" t="str">
        <f>H18</f>
        <v>Ley 13064</v>
      </c>
      <c r="I21" s="30"/>
      <c r="J21" s="31"/>
      <c r="K21" s="32"/>
      <c r="L21" s="32" t="s">
        <v>35</v>
      </c>
      <c r="M21" s="33">
        <f>+E21-O21</f>
        <v>23720</v>
      </c>
      <c r="N21" s="34">
        <f>+O21/E21</f>
        <v>0.8199620493358634</v>
      </c>
      <c r="O21" s="35">
        <f>SUM(J22:J23)</f>
        <v>108030</v>
      </c>
      <c r="P21" s="36" t="s">
        <v>63</v>
      </c>
      <c r="Q21" s="37" t="s">
        <v>37</v>
      </c>
    </row>
    <row r="22" spans="1:17" ht="13.5">
      <c r="A22" s="38" t="s">
        <v>64</v>
      </c>
      <c r="B22" s="39"/>
      <c r="C22" s="40"/>
      <c r="D22" s="41"/>
      <c r="E22" s="42"/>
      <c r="F22" s="43"/>
      <c r="G22" s="44"/>
      <c r="H22" s="44" t="s">
        <v>39</v>
      </c>
      <c r="I22" s="45">
        <v>1</v>
      </c>
      <c r="J22" s="66">
        <v>41910</v>
      </c>
      <c r="K22" s="67" t="s">
        <v>35</v>
      </c>
      <c r="L22" s="67" t="s">
        <v>35</v>
      </c>
      <c r="M22" s="47"/>
      <c r="N22" s="48"/>
      <c r="O22" s="49"/>
      <c r="P22" s="50"/>
      <c r="Q22" s="51" t="s">
        <v>40</v>
      </c>
    </row>
    <row r="23" spans="1:17" ht="13.5">
      <c r="A23" s="52" t="s">
        <v>65</v>
      </c>
      <c r="B23" s="53"/>
      <c r="C23" s="54"/>
      <c r="D23" s="55"/>
      <c r="E23" s="56"/>
      <c r="F23" s="57"/>
      <c r="G23" s="58"/>
      <c r="H23" s="58" t="s">
        <v>42</v>
      </c>
      <c r="I23" s="59">
        <v>2</v>
      </c>
      <c r="J23" s="68">
        <v>66120</v>
      </c>
      <c r="K23" s="69" t="s">
        <v>35</v>
      </c>
      <c r="L23" s="69" t="s">
        <v>35</v>
      </c>
      <c r="M23" s="61"/>
      <c r="N23" s="62"/>
      <c r="O23" s="63"/>
      <c r="P23" s="64"/>
      <c r="Q23" s="51" t="s">
        <v>44</v>
      </c>
    </row>
    <row r="24" spans="1:17" ht="13.5">
      <c r="A24" s="23" t="s">
        <v>66</v>
      </c>
      <c r="B24" s="24" t="s">
        <v>67</v>
      </c>
      <c r="C24" s="25" t="s">
        <v>68</v>
      </c>
      <c r="D24" s="26" t="s">
        <v>49</v>
      </c>
      <c r="E24" s="27">
        <v>271161.93</v>
      </c>
      <c r="F24" s="28">
        <v>39469</v>
      </c>
      <c r="G24" s="29" t="s">
        <v>33</v>
      </c>
      <c r="H24" s="29" t="str">
        <f>H21</f>
        <v>Ley 13064</v>
      </c>
      <c r="I24" s="30"/>
      <c r="J24" s="31"/>
      <c r="K24" s="32"/>
      <c r="L24" s="32" t="s">
        <v>35</v>
      </c>
      <c r="M24" s="33">
        <f>+E24-O24</f>
        <v>91387.12999999998</v>
      </c>
      <c r="N24" s="34">
        <f>+O24/E24</f>
        <v>0.6629794971587643</v>
      </c>
      <c r="O24" s="35">
        <f>SUM(J25:J26)</f>
        <v>179774.80000000002</v>
      </c>
      <c r="P24" s="36" t="s">
        <v>69</v>
      </c>
      <c r="Q24" s="37" t="s">
        <v>37</v>
      </c>
    </row>
    <row r="25" spans="1:17" ht="13.5">
      <c r="A25" s="38" t="s">
        <v>70</v>
      </c>
      <c r="B25" s="39"/>
      <c r="C25" s="40"/>
      <c r="D25" s="41"/>
      <c r="E25" s="42"/>
      <c r="F25" s="43"/>
      <c r="G25" s="44"/>
      <c r="H25" s="44" t="s">
        <v>39</v>
      </c>
      <c r="I25" s="45">
        <v>1</v>
      </c>
      <c r="J25" s="42">
        <v>34078.6</v>
      </c>
      <c r="K25" s="46" t="s">
        <v>35</v>
      </c>
      <c r="L25" s="46" t="s">
        <v>35</v>
      </c>
      <c r="M25" s="47"/>
      <c r="N25" s="48"/>
      <c r="O25" s="49"/>
      <c r="P25" s="50"/>
      <c r="Q25" s="51" t="s">
        <v>40</v>
      </c>
    </row>
    <row r="26" spans="1:17" ht="13.5">
      <c r="A26" s="38" t="s">
        <v>71</v>
      </c>
      <c r="B26" s="39"/>
      <c r="C26" s="40"/>
      <c r="D26" s="41"/>
      <c r="E26" s="42"/>
      <c r="F26" s="43"/>
      <c r="G26" s="44"/>
      <c r="H26" s="44" t="s">
        <v>42</v>
      </c>
      <c r="I26" s="45">
        <v>2</v>
      </c>
      <c r="J26" s="42">
        <v>145696.2</v>
      </c>
      <c r="K26" s="46" t="s">
        <v>35</v>
      </c>
      <c r="L26" s="46" t="s">
        <v>35</v>
      </c>
      <c r="M26" s="61"/>
      <c r="N26" s="62"/>
      <c r="O26" s="63"/>
      <c r="P26" s="50"/>
      <c r="Q26" s="51" t="s">
        <v>44</v>
      </c>
    </row>
    <row r="27" spans="1:17" ht="13.5">
      <c r="A27" s="23" t="s">
        <v>72</v>
      </c>
      <c r="B27" s="24" t="s">
        <v>73</v>
      </c>
      <c r="C27" s="25" t="s">
        <v>74</v>
      </c>
      <c r="D27" s="26" t="s">
        <v>75</v>
      </c>
      <c r="E27" s="27">
        <v>41142</v>
      </c>
      <c r="F27" s="28">
        <v>39468</v>
      </c>
      <c r="G27" s="29" t="s">
        <v>33</v>
      </c>
      <c r="H27" s="29" t="str">
        <f>H24</f>
        <v>Ley 13064</v>
      </c>
      <c r="I27" s="30"/>
      <c r="J27" s="31"/>
      <c r="K27" s="32"/>
      <c r="L27" s="32" t="s">
        <v>35</v>
      </c>
      <c r="M27" s="33">
        <f>+E27-O27</f>
        <v>0</v>
      </c>
      <c r="N27" s="34">
        <f>+O27/E27</f>
        <v>1</v>
      </c>
      <c r="O27" s="70">
        <v>41142</v>
      </c>
      <c r="P27" s="36" t="s">
        <v>76</v>
      </c>
      <c r="Q27" s="71" t="s">
        <v>77</v>
      </c>
    </row>
    <row r="28" spans="1:17" ht="13.5">
      <c r="A28" s="52" t="s">
        <v>78</v>
      </c>
      <c r="B28" s="53"/>
      <c r="C28" s="54"/>
      <c r="D28" s="55"/>
      <c r="E28" s="56"/>
      <c r="F28" s="57"/>
      <c r="G28" s="58"/>
      <c r="H28" s="58" t="s">
        <v>42</v>
      </c>
      <c r="I28" s="59">
        <v>1</v>
      </c>
      <c r="J28" s="68">
        <v>41142</v>
      </c>
      <c r="K28" s="69" t="s">
        <v>35</v>
      </c>
      <c r="L28" s="69" t="s">
        <v>35</v>
      </c>
      <c r="M28" s="61"/>
      <c r="N28" s="72"/>
      <c r="O28" s="73"/>
      <c r="P28" s="64"/>
      <c r="Q28" s="65" t="s">
        <v>44</v>
      </c>
    </row>
    <row r="29" spans="1:17" ht="13.5">
      <c r="A29" s="23" t="s">
        <v>79</v>
      </c>
      <c r="B29" s="24" t="s">
        <v>80</v>
      </c>
      <c r="C29" s="74" t="s">
        <v>81</v>
      </c>
      <c r="D29" s="26"/>
      <c r="E29" s="27"/>
      <c r="F29" s="28"/>
      <c r="G29" s="29"/>
      <c r="H29" s="29" t="s">
        <v>34</v>
      </c>
      <c r="I29" s="30"/>
      <c r="J29" s="31"/>
      <c r="K29" s="32"/>
      <c r="L29" s="32" t="s">
        <v>35</v>
      </c>
      <c r="M29" s="33"/>
      <c r="N29" s="34"/>
      <c r="O29" s="35"/>
      <c r="P29" s="36" t="s">
        <v>82</v>
      </c>
      <c r="Q29" s="37" t="s">
        <v>37</v>
      </c>
    </row>
    <row r="30" spans="1:17" ht="13.5">
      <c r="A30" s="75"/>
      <c r="B30" s="39"/>
      <c r="C30" s="76" t="s">
        <v>83</v>
      </c>
      <c r="D30" s="41" t="s">
        <v>62</v>
      </c>
      <c r="E30" s="42">
        <v>22900</v>
      </c>
      <c r="F30" s="43"/>
      <c r="G30" s="44" t="s">
        <v>84</v>
      </c>
      <c r="H30" s="44" t="s">
        <v>39</v>
      </c>
      <c r="I30" s="45"/>
      <c r="J30" s="66"/>
      <c r="K30" s="67"/>
      <c r="L30" s="67" t="s">
        <v>35</v>
      </c>
      <c r="M30" s="47">
        <v>22900</v>
      </c>
      <c r="N30" s="48">
        <v>0</v>
      </c>
      <c r="O30" s="49"/>
      <c r="P30" s="50"/>
      <c r="Q30" s="51" t="s">
        <v>40</v>
      </c>
    </row>
    <row r="31" spans="1:17" ht="13.5">
      <c r="A31" s="52" t="s">
        <v>85</v>
      </c>
      <c r="B31" s="53"/>
      <c r="C31" s="77"/>
      <c r="D31" s="55"/>
      <c r="E31" s="56"/>
      <c r="F31" s="57"/>
      <c r="G31" s="58"/>
      <c r="H31" s="58" t="s">
        <v>42</v>
      </c>
      <c r="I31" s="59" t="s">
        <v>86</v>
      </c>
      <c r="J31" s="68">
        <v>4580</v>
      </c>
      <c r="K31" s="69" t="s">
        <v>35</v>
      </c>
      <c r="L31" s="69" t="s">
        <v>35</v>
      </c>
      <c r="M31" s="61"/>
      <c r="N31" s="72"/>
      <c r="O31" s="63"/>
      <c r="P31" s="64"/>
      <c r="Q31" s="51" t="s">
        <v>44</v>
      </c>
    </row>
    <row r="32" spans="1:17" ht="13.5">
      <c r="A32" s="75" t="s">
        <v>87</v>
      </c>
      <c r="B32" s="39" t="s">
        <v>88</v>
      </c>
      <c r="C32" s="40" t="s">
        <v>89</v>
      </c>
      <c r="D32" s="41" t="s">
        <v>62</v>
      </c>
      <c r="E32" s="42">
        <v>17450</v>
      </c>
      <c r="F32" s="43"/>
      <c r="G32" s="44" t="s">
        <v>84</v>
      </c>
      <c r="H32" s="44" t="s">
        <v>34</v>
      </c>
      <c r="I32" s="45"/>
      <c r="J32" s="66"/>
      <c r="K32" s="67"/>
      <c r="L32" s="67" t="s">
        <v>35</v>
      </c>
      <c r="M32" s="47">
        <v>17450</v>
      </c>
      <c r="N32" s="48">
        <v>0</v>
      </c>
      <c r="O32" s="49"/>
      <c r="P32" s="50" t="s">
        <v>90</v>
      </c>
      <c r="Q32" s="71" t="s">
        <v>77</v>
      </c>
    </row>
    <row r="33" spans="1:17" ht="13.5">
      <c r="A33" s="38" t="s">
        <v>91</v>
      </c>
      <c r="B33" s="39"/>
      <c r="C33" s="40"/>
      <c r="D33" s="41"/>
      <c r="E33" s="42"/>
      <c r="F33" s="43"/>
      <c r="G33" s="44"/>
      <c r="H33" s="44" t="s">
        <v>42</v>
      </c>
      <c r="I33" s="45" t="s">
        <v>86</v>
      </c>
      <c r="J33" s="66">
        <v>3500</v>
      </c>
      <c r="K33" s="67" t="s">
        <v>35</v>
      </c>
      <c r="L33" s="67" t="s">
        <v>35</v>
      </c>
      <c r="M33" s="47"/>
      <c r="N33" s="48"/>
      <c r="O33" s="49"/>
      <c r="P33" s="50"/>
      <c r="Q33" s="65" t="s">
        <v>44</v>
      </c>
    </row>
    <row r="34" spans="1:17" ht="13.5">
      <c r="A34" s="23" t="s">
        <v>92</v>
      </c>
      <c r="B34" s="24" t="s">
        <v>93</v>
      </c>
      <c r="C34" s="25" t="s">
        <v>94</v>
      </c>
      <c r="D34" s="26" t="s">
        <v>95</v>
      </c>
      <c r="E34" s="27">
        <v>452982</v>
      </c>
      <c r="F34" s="28">
        <v>39499</v>
      </c>
      <c r="G34" s="29" t="s">
        <v>84</v>
      </c>
      <c r="H34" s="29" t="str">
        <f>H27</f>
        <v>Ley 13064</v>
      </c>
      <c r="I34" s="30"/>
      <c r="J34" s="31"/>
      <c r="K34" s="32"/>
      <c r="L34" s="32" t="s">
        <v>35</v>
      </c>
      <c r="M34" s="33">
        <f>E34-O34</f>
        <v>100989.18</v>
      </c>
      <c r="N34" s="34">
        <f>+O34/E34</f>
        <v>0.7770569691510921</v>
      </c>
      <c r="O34" s="35">
        <f>SUM(J35)</f>
        <v>351992.82</v>
      </c>
      <c r="P34" s="36" t="s">
        <v>96</v>
      </c>
      <c r="Q34" s="71" t="s">
        <v>97</v>
      </c>
    </row>
    <row r="35" spans="1:17" ht="13.5">
      <c r="A35" s="52" t="s">
        <v>98</v>
      </c>
      <c r="B35" s="53"/>
      <c r="C35" s="54"/>
      <c r="D35" s="55"/>
      <c r="E35" s="56"/>
      <c r="F35" s="57"/>
      <c r="G35" s="58"/>
      <c r="H35" s="58" t="s">
        <v>42</v>
      </c>
      <c r="I35" s="59">
        <v>1</v>
      </c>
      <c r="J35" s="68">
        <v>351992.82</v>
      </c>
      <c r="K35" s="69" t="s">
        <v>35</v>
      </c>
      <c r="L35" s="69" t="s">
        <v>35</v>
      </c>
      <c r="M35" s="61"/>
      <c r="N35" s="72"/>
      <c r="O35" s="63"/>
      <c r="P35" s="64"/>
      <c r="Q35" s="65" t="s">
        <v>99</v>
      </c>
    </row>
    <row r="36" spans="1:17" ht="13.5">
      <c r="A36" s="23" t="s">
        <v>100</v>
      </c>
      <c r="B36" s="24" t="s">
        <v>101</v>
      </c>
      <c r="C36" s="25" t="s">
        <v>102</v>
      </c>
      <c r="D36" s="26" t="s">
        <v>103</v>
      </c>
      <c r="E36" s="27">
        <v>391086.99</v>
      </c>
      <c r="F36" s="28">
        <v>39499</v>
      </c>
      <c r="G36" s="29" t="s">
        <v>84</v>
      </c>
      <c r="H36" s="29" t="str">
        <f>H34</f>
        <v>Ley 13064</v>
      </c>
      <c r="I36" s="30"/>
      <c r="J36" s="31"/>
      <c r="K36" s="32"/>
      <c r="L36" s="32" t="s">
        <v>35</v>
      </c>
      <c r="M36" s="33">
        <f>E36-O36</f>
        <v>198294.06999999998</v>
      </c>
      <c r="N36" s="34">
        <f>+O36/E36</f>
        <v>0.49296684607176533</v>
      </c>
      <c r="O36" s="70">
        <v>192792.92</v>
      </c>
      <c r="P36" s="36" t="s">
        <v>104</v>
      </c>
      <c r="Q36" s="71" t="s">
        <v>97</v>
      </c>
    </row>
    <row r="37" spans="1:17" ht="13.5">
      <c r="A37" s="52" t="s">
        <v>105</v>
      </c>
      <c r="B37" s="53"/>
      <c r="C37" s="54"/>
      <c r="D37" s="55"/>
      <c r="E37" s="56"/>
      <c r="F37" s="57"/>
      <c r="G37" s="58"/>
      <c r="H37" s="58" t="s">
        <v>42</v>
      </c>
      <c r="I37" s="59">
        <v>1</v>
      </c>
      <c r="J37" s="68">
        <v>192972.92</v>
      </c>
      <c r="K37" s="69" t="s">
        <v>43</v>
      </c>
      <c r="L37" s="69" t="s">
        <v>35</v>
      </c>
      <c r="M37" s="61"/>
      <c r="N37" s="72"/>
      <c r="O37" s="73"/>
      <c r="P37" s="64"/>
      <c r="Q37" s="65" t="s">
        <v>99</v>
      </c>
    </row>
    <row r="38" spans="1:17" ht="13.5">
      <c r="A38" s="78" t="s">
        <v>106</v>
      </c>
      <c r="B38" s="24" t="s">
        <v>107</v>
      </c>
      <c r="C38" s="25" t="s">
        <v>108</v>
      </c>
      <c r="D38" s="26" t="s">
        <v>109</v>
      </c>
      <c r="E38" s="27">
        <v>428523</v>
      </c>
      <c r="F38" s="28">
        <v>39499</v>
      </c>
      <c r="G38" s="29" t="s">
        <v>84</v>
      </c>
      <c r="H38" s="29" t="str">
        <f>H36</f>
        <v>Ley 13064</v>
      </c>
      <c r="I38" s="30"/>
      <c r="J38" s="31"/>
      <c r="K38" s="32"/>
      <c r="L38" s="32" t="s">
        <v>35</v>
      </c>
      <c r="M38" s="33">
        <f>E38-O38</f>
        <v>115235.08000000002</v>
      </c>
      <c r="N38" s="34">
        <f>+O38/E38</f>
        <v>0.7310877595834996</v>
      </c>
      <c r="O38" s="70">
        <v>313287.92</v>
      </c>
      <c r="P38" s="36" t="s">
        <v>110</v>
      </c>
      <c r="Q38" s="71" t="s">
        <v>97</v>
      </c>
    </row>
    <row r="39" spans="1:17" ht="13.5">
      <c r="A39" s="79" t="s">
        <v>111</v>
      </c>
      <c r="B39" s="53"/>
      <c r="C39" s="54"/>
      <c r="D39" s="55"/>
      <c r="E39" s="56"/>
      <c r="F39" s="57"/>
      <c r="G39" s="58"/>
      <c r="H39" s="58" t="s">
        <v>42</v>
      </c>
      <c r="I39" s="59">
        <v>1</v>
      </c>
      <c r="J39" s="68">
        <v>313287.92</v>
      </c>
      <c r="K39" s="69" t="s">
        <v>35</v>
      </c>
      <c r="L39" s="69" t="s">
        <v>35</v>
      </c>
      <c r="M39" s="61"/>
      <c r="N39" s="72"/>
      <c r="O39" s="73"/>
      <c r="P39" s="64"/>
      <c r="Q39" s="65" t="s">
        <v>99</v>
      </c>
    </row>
    <row r="40" spans="1:17" ht="13.5">
      <c r="A40" s="23" t="s">
        <v>112</v>
      </c>
      <c r="B40" s="24" t="s">
        <v>113</v>
      </c>
      <c r="C40" s="25" t="s">
        <v>114</v>
      </c>
      <c r="D40" s="26" t="s">
        <v>115</v>
      </c>
      <c r="E40" s="27">
        <v>405982.7</v>
      </c>
      <c r="F40" s="28">
        <v>39499</v>
      </c>
      <c r="G40" s="29" t="s">
        <v>84</v>
      </c>
      <c r="H40" s="29" t="str">
        <f>H38</f>
        <v>Ley 13064</v>
      </c>
      <c r="I40" s="30"/>
      <c r="J40" s="31"/>
      <c r="K40" s="32"/>
      <c r="L40" s="32" t="s">
        <v>35</v>
      </c>
      <c r="M40" s="33">
        <f>E40-O40</f>
        <v>205497.18000000002</v>
      </c>
      <c r="N40" s="34">
        <f>+O40/E40</f>
        <v>0.4938277419210227</v>
      </c>
      <c r="O40" s="70">
        <v>200485.52</v>
      </c>
      <c r="P40" s="36" t="s">
        <v>116</v>
      </c>
      <c r="Q40" s="71" t="s">
        <v>97</v>
      </c>
    </row>
    <row r="41" spans="1:17" ht="13.5">
      <c r="A41" s="52" t="s">
        <v>117</v>
      </c>
      <c r="B41" s="53"/>
      <c r="C41" s="54"/>
      <c r="D41" s="55"/>
      <c r="E41" s="56"/>
      <c r="F41" s="57"/>
      <c r="G41" s="58"/>
      <c r="H41" s="58" t="s">
        <v>42</v>
      </c>
      <c r="I41" s="59">
        <v>1</v>
      </c>
      <c r="J41" s="68">
        <v>200485.52</v>
      </c>
      <c r="K41" s="69" t="s">
        <v>43</v>
      </c>
      <c r="L41" s="69" t="s">
        <v>35</v>
      </c>
      <c r="M41" s="61"/>
      <c r="N41" s="72"/>
      <c r="O41" s="73"/>
      <c r="P41" s="64"/>
      <c r="Q41" s="65" t="s">
        <v>99</v>
      </c>
    </row>
    <row r="42" spans="1:17" ht="13.5">
      <c r="A42" s="80" t="s">
        <v>118</v>
      </c>
      <c r="B42" s="39" t="s">
        <v>119</v>
      </c>
      <c r="C42" s="40" t="s">
        <v>120</v>
      </c>
      <c r="D42" s="41" t="s">
        <v>121</v>
      </c>
      <c r="E42" s="42">
        <v>25268</v>
      </c>
      <c r="F42" s="43"/>
      <c r="G42" s="44"/>
      <c r="H42" s="44" t="s">
        <v>34</v>
      </c>
      <c r="I42" s="45"/>
      <c r="J42" s="66"/>
      <c r="K42" s="67"/>
      <c r="L42" s="67" t="s">
        <v>35</v>
      </c>
      <c r="M42" s="47">
        <v>25268</v>
      </c>
      <c r="N42" s="48">
        <v>0</v>
      </c>
      <c r="O42" s="49"/>
      <c r="P42" s="50" t="s">
        <v>122</v>
      </c>
      <c r="Q42" s="71" t="s">
        <v>77</v>
      </c>
    </row>
    <row r="43" spans="1:17" ht="13.5">
      <c r="A43" s="80"/>
      <c r="B43" s="39"/>
      <c r="C43" s="40"/>
      <c r="D43" s="41"/>
      <c r="E43" s="42"/>
      <c r="F43" s="43"/>
      <c r="G43" s="44"/>
      <c r="H43" s="44" t="s">
        <v>42</v>
      </c>
      <c r="I43" s="45"/>
      <c r="J43" s="66"/>
      <c r="K43" s="67"/>
      <c r="L43" s="67" t="s">
        <v>35</v>
      </c>
      <c r="M43" s="47"/>
      <c r="N43" s="48"/>
      <c r="O43" s="49"/>
      <c r="P43" s="50"/>
      <c r="Q43" s="65" t="s">
        <v>44</v>
      </c>
    </row>
    <row r="44" spans="1:17" ht="13.5">
      <c r="A44" s="23" t="s">
        <v>123</v>
      </c>
      <c r="B44" s="24" t="s">
        <v>124</v>
      </c>
      <c r="C44" s="25" t="s">
        <v>125</v>
      </c>
      <c r="D44" s="26" t="s">
        <v>126</v>
      </c>
      <c r="E44" s="27">
        <v>24684.08</v>
      </c>
      <c r="F44" s="28"/>
      <c r="G44" s="29" t="s">
        <v>84</v>
      </c>
      <c r="H44" s="29" t="s">
        <v>34</v>
      </c>
      <c r="I44" s="30"/>
      <c r="J44" s="31"/>
      <c r="K44" s="32"/>
      <c r="L44" s="32" t="s">
        <v>35</v>
      </c>
      <c r="M44" s="33">
        <v>24684.08</v>
      </c>
      <c r="N44" s="34">
        <v>0</v>
      </c>
      <c r="O44" s="35"/>
      <c r="P44" s="36" t="s">
        <v>127</v>
      </c>
      <c r="Q44" s="71" t="s">
        <v>77</v>
      </c>
    </row>
    <row r="45" spans="1:17" ht="13.5">
      <c r="A45" s="52"/>
      <c r="B45" s="53"/>
      <c r="C45" s="54"/>
      <c r="D45" s="55"/>
      <c r="E45" s="56"/>
      <c r="F45" s="57"/>
      <c r="G45" s="58"/>
      <c r="H45" s="58" t="s">
        <v>42</v>
      </c>
      <c r="I45" s="59"/>
      <c r="J45" s="68"/>
      <c r="K45" s="69"/>
      <c r="L45" s="69" t="s">
        <v>35</v>
      </c>
      <c r="M45" s="61"/>
      <c r="N45" s="72"/>
      <c r="O45" s="63"/>
      <c r="P45" s="64"/>
      <c r="Q45" s="65" t="s">
        <v>44</v>
      </c>
    </row>
    <row r="46" spans="1:17" ht="13.5">
      <c r="A46" s="75" t="s">
        <v>128</v>
      </c>
      <c r="B46" s="39" t="s">
        <v>129</v>
      </c>
      <c r="C46" s="40" t="s">
        <v>130</v>
      </c>
      <c r="D46" s="41" t="s">
        <v>131</v>
      </c>
      <c r="E46" s="42">
        <v>28875</v>
      </c>
      <c r="F46" s="43">
        <v>39532</v>
      </c>
      <c r="G46" s="44" t="s">
        <v>84</v>
      </c>
      <c r="H46" s="44" t="s">
        <v>34</v>
      </c>
      <c r="I46" s="45"/>
      <c r="J46" s="66"/>
      <c r="K46" s="67"/>
      <c r="L46" s="67" t="s">
        <v>35</v>
      </c>
      <c r="M46" s="47">
        <v>28875</v>
      </c>
      <c r="N46" s="48">
        <v>0</v>
      </c>
      <c r="O46" s="49"/>
      <c r="P46" s="50" t="s">
        <v>127</v>
      </c>
      <c r="Q46" s="71" t="s">
        <v>77</v>
      </c>
    </row>
    <row r="47" spans="1:17" ht="13.5">
      <c r="A47" s="38"/>
      <c r="B47" s="39"/>
      <c r="C47" s="40"/>
      <c r="D47" s="41"/>
      <c r="E47" s="42"/>
      <c r="F47" s="43"/>
      <c r="G47" s="44"/>
      <c r="H47" s="44" t="s">
        <v>42</v>
      </c>
      <c r="I47" s="45"/>
      <c r="J47" s="66"/>
      <c r="K47" s="67"/>
      <c r="L47" s="67" t="s">
        <v>35</v>
      </c>
      <c r="M47" s="47"/>
      <c r="N47" s="48"/>
      <c r="O47" s="49"/>
      <c r="P47" s="50"/>
      <c r="Q47" s="65" t="s">
        <v>44</v>
      </c>
    </row>
    <row r="48" spans="1:17" ht="13.5">
      <c r="A48" s="81" t="s">
        <v>132</v>
      </c>
      <c r="B48" s="24" t="s">
        <v>133</v>
      </c>
      <c r="C48" s="25" t="s">
        <v>134</v>
      </c>
      <c r="D48" s="26" t="s">
        <v>135</v>
      </c>
      <c r="E48" s="27">
        <v>361772</v>
      </c>
      <c r="F48" s="28">
        <v>39512</v>
      </c>
      <c r="G48" s="29" t="s">
        <v>84</v>
      </c>
      <c r="H48" s="29" t="str">
        <f>H40</f>
        <v>Ley 13064</v>
      </c>
      <c r="I48" s="30"/>
      <c r="J48" s="82"/>
      <c r="K48" s="83"/>
      <c r="L48" s="83" t="s">
        <v>35</v>
      </c>
      <c r="M48" s="33">
        <f>E48-O48</f>
        <v>154951.92</v>
      </c>
      <c r="N48" s="34">
        <f>+O48/E48</f>
        <v>0.5716862554315978</v>
      </c>
      <c r="O48" s="70">
        <v>206820.08</v>
      </c>
      <c r="P48" s="36" t="s">
        <v>136</v>
      </c>
      <c r="Q48" s="71" t="s">
        <v>97</v>
      </c>
    </row>
    <row r="49" spans="1:17" ht="13.5">
      <c r="A49" s="84" t="s">
        <v>137</v>
      </c>
      <c r="B49" s="39"/>
      <c r="C49" s="40"/>
      <c r="D49" s="41"/>
      <c r="E49" s="42"/>
      <c r="F49" s="85"/>
      <c r="G49" s="44"/>
      <c r="H49" s="44" t="s">
        <v>42</v>
      </c>
      <c r="I49" s="45">
        <v>1</v>
      </c>
      <c r="J49" s="68">
        <v>206820.08</v>
      </c>
      <c r="K49" s="69" t="s">
        <v>43</v>
      </c>
      <c r="L49" s="69" t="s">
        <v>35</v>
      </c>
      <c r="M49" s="86"/>
      <c r="N49" s="86"/>
      <c r="O49" s="73"/>
      <c r="P49" s="64"/>
      <c r="Q49" s="65" t="s">
        <v>99</v>
      </c>
    </row>
    <row r="50" spans="1:17" ht="13.5">
      <c r="A50" s="81" t="s">
        <v>138</v>
      </c>
      <c r="B50" s="24" t="s">
        <v>139</v>
      </c>
      <c r="C50" s="25" t="s">
        <v>140</v>
      </c>
      <c r="D50" s="26" t="s">
        <v>141</v>
      </c>
      <c r="E50" s="27">
        <v>34590</v>
      </c>
      <c r="F50" s="28"/>
      <c r="G50" s="29" t="s">
        <v>84</v>
      </c>
      <c r="H50" s="29" t="str">
        <f>H42</f>
        <v>Ley 13064</v>
      </c>
      <c r="I50" s="30"/>
      <c r="J50" s="82"/>
      <c r="K50" s="83"/>
      <c r="L50" s="83" t="s">
        <v>35</v>
      </c>
      <c r="M50" s="33">
        <v>34590</v>
      </c>
      <c r="N50" s="34">
        <v>0</v>
      </c>
      <c r="O50" s="35"/>
      <c r="P50" s="87" t="s">
        <v>127</v>
      </c>
      <c r="Q50" s="71" t="s">
        <v>77</v>
      </c>
    </row>
    <row r="51" spans="1:17" ht="13.5">
      <c r="A51" s="84"/>
      <c r="B51" s="39"/>
      <c r="C51" s="40"/>
      <c r="D51" s="41"/>
      <c r="E51" s="42"/>
      <c r="F51" s="85"/>
      <c r="G51" s="44"/>
      <c r="H51" s="44" t="s">
        <v>42</v>
      </c>
      <c r="I51" s="45"/>
      <c r="J51" s="66"/>
      <c r="K51" s="67"/>
      <c r="L51" s="67" t="s">
        <v>35</v>
      </c>
      <c r="M51" s="86"/>
      <c r="N51" s="86"/>
      <c r="O51" s="63"/>
      <c r="P51" s="88"/>
      <c r="Q51" s="65" t="s">
        <v>44</v>
      </c>
    </row>
    <row r="52" spans="1:17" ht="13.5">
      <c r="A52" s="81" t="s">
        <v>142</v>
      </c>
      <c r="B52" s="24" t="s">
        <v>143</v>
      </c>
      <c r="C52" s="74" t="s">
        <v>144</v>
      </c>
      <c r="D52" s="26" t="s">
        <v>145</v>
      </c>
      <c r="E52" s="27">
        <v>412168</v>
      </c>
      <c r="F52" s="89"/>
      <c r="G52" s="90"/>
      <c r="H52" s="90" t="s">
        <v>34</v>
      </c>
      <c r="I52" s="91"/>
      <c r="J52" s="27"/>
      <c r="K52" s="92"/>
      <c r="L52" s="92" t="s">
        <v>35</v>
      </c>
      <c r="M52" s="93">
        <v>412168</v>
      </c>
      <c r="N52" s="34">
        <v>0</v>
      </c>
      <c r="O52" s="70"/>
      <c r="P52" s="50" t="s">
        <v>146</v>
      </c>
      <c r="Q52" s="71" t="s">
        <v>97</v>
      </c>
    </row>
    <row r="53" spans="1:17" ht="13.5">
      <c r="A53" s="94"/>
      <c r="B53" s="95"/>
      <c r="C53" s="96"/>
      <c r="D53" s="97"/>
      <c r="E53" s="98"/>
      <c r="F53" s="99"/>
      <c r="G53" s="100"/>
      <c r="H53" s="100" t="s">
        <v>42</v>
      </c>
      <c r="I53" s="101"/>
      <c r="J53" s="98"/>
      <c r="K53" s="102"/>
      <c r="L53" s="102" t="s">
        <v>35</v>
      </c>
      <c r="M53" s="103"/>
      <c r="N53" s="103"/>
      <c r="O53" s="104"/>
      <c r="P53" s="105"/>
      <c r="Q53" s="65" t="s">
        <v>99</v>
      </c>
    </row>
    <row r="54" spans="1:17" ht="13.5">
      <c r="A54" s="106"/>
      <c r="B54" s="106"/>
      <c r="C54" s="106"/>
      <c r="D54" s="106"/>
      <c r="E54" s="107">
        <f>SUM(E11:E52)</f>
        <v>3513307.15</v>
      </c>
      <c r="F54" s="106"/>
      <c r="G54" s="106"/>
      <c r="H54" s="106"/>
      <c r="I54" s="106"/>
      <c r="J54" s="106"/>
      <c r="K54" s="106"/>
      <c r="L54" s="108"/>
      <c r="M54" s="107">
        <f>SUM(M11:M52)</f>
        <v>1707281.77</v>
      </c>
      <c r="N54" s="106"/>
      <c r="O54" s="107">
        <f>SUM(O11:O52)</f>
        <v>1806025.3800000001</v>
      </c>
      <c r="P54" s="109"/>
      <c r="Q54" s="106"/>
    </row>
  </sheetData>
  <mergeCells count="1">
    <mergeCell ref="C7:J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5118055555555555" footer="0.511805555555555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1601-01-01T03:00:00Z</cp:lastPrinted>
  <dcterms:created xsi:type="dcterms:W3CDTF">2008-05-09T20:25:01Z</dcterms:created>
  <dcterms:modified xsi:type="dcterms:W3CDTF">1601-01-01T03:00:00Z</dcterms:modified>
  <cp:category/>
  <cp:version/>
  <cp:contentType/>
  <cp:contentStatus/>
  <cp:revision>1</cp:revision>
</cp:coreProperties>
</file>